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65"/>
  </bookViews>
  <sheets>
    <sheet name="搭建费用清单" sheetId="1" r:id="rId1"/>
    <sheet name="5千平 " sheetId="4" state="hidden" r:id="rId2"/>
  </sheets>
  <definedNames>
    <definedName name="_xlnm.Print_Area" localSheetId="0">搭建费用清单!$A$1:$C$8</definedName>
  </definedNames>
  <calcPr calcId="144525"/>
</workbook>
</file>

<file path=xl/sharedStrings.xml><?xml version="1.0" encoding="utf-8"?>
<sst xmlns="http://schemas.openxmlformats.org/spreadsheetml/2006/main" count="101" uniqueCount="70">
  <si>
    <r>
      <t>“赤峰好物进北京”——赤诚峰味</t>
    </r>
    <r>
      <rPr>
        <b/>
        <sz val="16"/>
        <color theme="1"/>
        <rFont val="方正书宋_GBK"/>
        <charset val="134"/>
      </rPr>
      <t>▪</t>
    </r>
    <r>
      <rPr>
        <b/>
        <sz val="16"/>
        <color theme="1"/>
        <rFont val="仿宋"/>
        <charset val="134"/>
      </rPr>
      <t>纯净阿旗昌平社区行项目费用预算</t>
    </r>
  </si>
  <si>
    <t>项目</t>
  </si>
  <si>
    <t>内容</t>
  </si>
  <si>
    <t>金额（元）</t>
  </si>
  <si>
    <t>场景搭建及配套设备费</t>
  </si>
  <si>
    <t>活动管理、配套设备、活动前期水电、现场音响、冰箱、冷柜、产品制作等保障。展区搭建、人工安装、维护、活动结束后的撤场费用。</t>
  </si>
  <si>
    <t>宣传礼品及活动推广产品费</t>
  </si>
  <si>
    <t>试吃食材、活动奖品、宣传礼品等。</t>
  </si>
  <si>
    <t>直播与推广费</t>
  </si>
  <si>
    <t>根据活动会务整体要求设置广告及新媒体宣传推广，抖音、快手、视频号及社群、公众号等新媒体宣传。</t>
  </si>
  <si>
    <t>物流仓储费用</t>
  </si>
  <si>
    <t>12旗县货品集结至北京往返双程及活动现场仓储、冷仓等。</t>
  </si>
  <si>
    <t>人员食宿费</t>
  </si>
  <si>
    <t>参与人员及主办方相关参会人员活动期间的食宿费用。</t>
  </si>
  <si>
    <t>合计（元）</t>
  </si>
  <si>
    <t>白马湖会展中心费用</t>
  </si>
  <si>
    <t>类型</t>
  </si>
  <si>
    <t>单价(元)</t>
  </si>
  <si>
    <t>数量</t>
  </si>
  <si>
    <t>单位</t>
  </si>
  <si>
    <t>天数</t>
  </si>
  <si>
    <t>总计(元)</t>
  </si>
  <si>
    <t>合计(元)</t>
  </si>
  <si>
    <t>每平米价格（以2000平总搭建面积核算）</t>
  </si>
  <si>
    <t>场地综合使用费</t>
  </si>
  <si>
    <t>租金</t>
  </si>
  <si>
    <t>平米</t>
  </si>
  <si>
    <t>管理费</t>
  </si>
  <si>
    <t>服务费</t>
  </si>
  <si>
    <t>地毯</t>
  </si>
  <si>
    <t>空调</t>
  </si>
  <si>
    <t>小时</t>
  </si>
  <si>
    <t>电费</t>
  </si>
  <si>
    <t>天</t>
  </si>
  <si>
    <t>电箱</t>
  </si>
  <si>
    <t>个</t>
  </si>
  <si>
    <t>安保费</t>
  </si>
  <si>
    <t>层</t>
  </si>
  <si>
    <t>保洁费</t>
  </si>
  <si>
    <t>仓库使用</t>
  </si>
  <si>
    <t>水费</t>
  </si>
  <si>
    <t>公共服务</t>
  </si>
  <si>
    <t>安全相关费用</t>
  </si>
  <si>
    <t>安检门</t>
  </si>
  <si>
    <t>扇</t>
  </si>
  <si>
    <t>安保人员</t>
  </si>
  <si>
    <t>人</t>
  </si>
  <si>
    <t>安检仪X光机</t>
  </si>
  <si>
    <t>台</t>
  </si>
  <si>
    <t>安监员</t>
  </si>
  <si>
    <t>保险费</t>
  </si>
  <si>
    <t>次</t>
  </si>
  <si>
    <t>安防监控费</t>
  </si>
  <si>
    <t>项</t>
  </si>
  <si>
    <t>医疗保障</t>
  </si>
  <si>
    <t>卫生相关费用</t>
  </si>
  <si>
    <t>保洁人员</t>
  </si>
  <si>
    <t>停车场保洁</t>
  </si>
  <si>
    <t>垃圾清运</t>
  </si>
  <si>
    <t>报批相关费用</t>
  </si>
  <si>
    <t>活动报批</t>
  </si>
  <si>
    <t>消防风险评估报告</t>
  </si>
  <si>
    <t>展会风险评估报告</t>
  </si>
  <si>
    <t>住建局验收报告</t>
  </si>
  <si>
    <t>安保评估报告</t>
  </si>
  <si>
    <t>安监评估报告</t>
  </si>
  <si>
    <t>证件相关费用</t>
  </si>
  <si>
    <t>施工证（防伪帖）</t>
  </si>
  <si>
    <t>参展证（防伪帖）</t>
  </si>
  <si>
    <t>施工车证（防伪帖）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</si>
</sst>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方正仿宋_GB2312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20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7" borderId="13" applyNumberFormat="false" applyAlignment="false" applyProtection="false">
      <alignment vertical="center"/>
    </xf>
    <xf numFmtId="0" fontId="27" fillId="23" borderId="20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10" borderId="15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7" borderId="16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9" fillId="15" borderId="16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/>
    </xf>
    <xf numFmtId="0" fontId="1" fillId="3" borderId="0" xfId="0" applyFont="true" applyFill="true" applyBorder="true" applyAlignment="true">
      <alignment horizontal="center" vertical="center" wrapText="true"/>
    </xf>
    <xf numFmtId="0" fontId="1" fillId="3" borderId="0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/>
    </xf>
    <xf numFmtId="0" fontId="1" fillId="0" borderId="5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176" fontId="1" fillId="0" borderId="7" xfId="0" applyNumberFormat="true" applyFont="true" applyBorder="true" applyAlignment="true">
      <alignment horizontal="center" vertical="center"/>
    </xf>
    <xf numFmtId="176" fontId="1" fillId="0" borderId="3" xfId="0" applyNumberFormat="true" applyFont="true" applyBorder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176" fontId="1" fillId="0" borderId="0" xfId="0" applyNumberFormat="true" applyFont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4" fillId="0" borderId="8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176" fontId="1" fillId="0" borderId="6" xfId="0" applyNumberFormat="true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176" fontId="1" fillId="0" borderId="9" xfId="0" applyNumberFormat="true" applyFont="true" applyFill="true" applyBorder="true" applyAlignment="true">
      <alignment horizontal="center" vertical="center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176" fontId="7" fillId="0" borderId="11" xfId="0" applyNumberFormat="true" applyFont="true" applyFill="true" applyBorder="true" applyAlignment="true">
      <alignment horizontal="center" vertical="center" wrapText="true"/>
    </xf>
    <xf numFmtId="176" fontId="8" fillId="0" borderId="12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B5C6EA"/>
      <color rgb="00FFF3CA"/>
      <color rgb="00C9E4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8"/>
  <sheetViews>
    <sheetView tabSelected="1" view="pageBreakPreview" zoomScaleNormal="85" zoomScaleSheetLayoutView="100" workbookViewId="0">
      <selection activeCell="A8" sqref="A8:B8"/>
    </sheetView>
  </sheetViews>
  <sheetFormatPr defaultColWidth="9" defaultRowHeight="42" customHeight="true" outlineLevelRow="7" outlineLevelCol="2"/>
  <cols>
    <col min="1" max="1" width="12.25" style="2" customWidth="true"/>
    <col min="2" max="2" width="65.25" style="29" customWidth="true"/>
    <col min="3" max="3" width="11.25" style="30" customWidth="true"/>
    <col min="4" max="16384" width="9" style="3"/>
  </cols>
  <sheetData>
    <row r="1" ht="54" customHeight="true" spans="1:3">
      <c r="A1" s="31" t="s">
        <v>0</v>
      </c>
      <c r="B1" s="32"/>
      <c r="C1" s="33"/>
    </row>
    <row r="2" ht="55" customHeight="true" spans="1:3">
      <c r="A2" s="34" t="s">
        <v>1</v>
      </c>
      <c r="B2" s="35" t="s">
        <v>2</v>
      </c>
      <c r="C2" s="36" t="s">
        <v>3</v>
      </c>
    </row>
    <row r="3" ht="54" customHeight="true" spans="1:3">
      <c r="A3" s="37" t="s">
        <v>4</v>
      </c>
      <c r="B3" s="19" t="s">
        <v>5</v>
      </c>
      <c r="C3" s="38">
        <v>65000</v>
      </c>
    </row>
    <row r="4" ht="54" customHeight="true" spans="1:3">
      <c r="A4" s="37" t="s">
        <v>6</v>
      </c>
      <c r="B4" s="19" t="s">
        <v>7</v>
      </c>
      <c r="C4" s="38">
        <v>40000</v>
      </c>
    </row>
    <row r="5" ht="54" customHeight="true" spans="1:3">
      <c r="A5" s="39" t="s">
        <v>8</v>
      </c>
      <c r="B5" s="19" t="s">
        <v>9</v>
      </c>
      <c r="C5" s="40">
        <v>30000</v>
      </c>
    </row>
    <row r="6" ht="54" customHeight="true" spans="1:3">
      <c r="A6" s="41" t="s">
        <v>10</v>
      </c>
      <c r="B6" s="19" t="s">
        <v>11</v>
      </c>
      <c r="C6" s="42">
        <v>25000</v>
      </c>
    </row>
    <row r="7" ht="54" customHeight="true" spans="1:3">
      <c r="A7" s="43" t="s">
        <v>12</v>
      </c>
      <c r="B7" s="44" t="s">
        <v>13</v>
      </c>
      <c r="C7" s="45">
        <v>40000</v>
      </c>
    </row>
    <row r="8" ht="46" customHeight="true" spans="1:3">
      <c r="A8" s="46" t="s">
        <v>14</v>
      </c>
      <c r="B8" s="46"/>
      <c r="C8" s="38">
        <f>SUM(C3:C7)</f>
        <v>200000</v>
      </c>
    </row>
  </sheetData>
  <mergeCells count="2">
    <mergeCell ref="A1:C1"/>
    <mergeCell ref="A8:B8"/>
  </mergeCells>
  <printOptions horizontalCentered="true" verticalCentered="true" gridLines="true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5"/>
  <sheetViews>
    <sheetView workbookViewId="0">
      <selection activeCell="L32" sqref="L32"/>
    </sheetView>
  </sheetViews>
  <sheetFormatPr defaultColWidth="9" defaultRowHeight="24" customHeight="true"/>
  <cols>
    <col min="1" max="1" width="11.875" style="2" customWidth="true"/>
    <col min="2" max="2" width="9" style="2" customWidth="true"/>
    <col min="3" max="3" width="19.625" style="2" customWidth="true"/>
    <col min="4" max="4" width="12.375" style="2" customWidth="true"/>
    <col min="5" max="5" width="14.875" style="2" customWidth="true"/>
    <col min="6" max="6" width="7.5" style="2" customWidth="true"/>
    <col min="7" max="7" width="9" style="2"/>
    <col min="8" max="8" width="15" style="2" customWidth="true"/>
    <col min="9" max="9" width="15.875" style="3" customWidth="true"/>
    <col min="10" max="10" width="21.125" style="3" customWidth="true"/>
    <col min="11" max="16384" width="9" style="3"/>
  </cols>
  <sheetData>
    <row r="1" ht="34" customHeight="true" spans="1:10">
      <c r="A1" s="4" t="s">
        <v>15</v>
      </c>
      <c r="B1" s="5"/>
      <c r="C1" s="5"/>
      <c r="D1" s="5"/>
      <c r="E1" s="5"/>
      <c r="F1" s="5"/>
      <c r="G1" s="5"/>
      <c r="H1" s="5"/>
      <c r="I1" s="5"/>
      <c r="J1" s="25"/>
    </row>
    <row r="2" ht="33" customHeight="true" spans="1:10">
      <c r="A2" s="6" t="s">
        <v>1</v>
      </c>
      <c r="B2" s="6" t="s">
        <v>16</v>
      </c>
      <c r="C2" s="6"/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26" t="s">
        <v>23</v>
      </c>
    </row>
    <row r="3" ht="33" customHeight="true" spans="1:10">
      <c r="A3" s="7" t="s">
        <v>24</v>
      </c>
      <c r="B3" s="8" t="s">
        <v>25</v>
      </c>
      <c r="C3" s="8"/>
      <c r="D3" s="8">
        <v>10</v>
      </c>
      <c r="E3" s="8">
        <v>5000</v>
      </c>
      <c r="F3" s="8" t="s">
        <v>26</v>
      </c>
      <c r="G3" s="8">
        <v>6</v>
      </c>
      <c r="H3" s="8">
        <f t="shared" ref="H3:H13" si="0">D3*E3*G3</f>
        <v>300000</v>
      </c>
      <c r="I3" s="8">
        <f>SUM(H3:H13)</f>
        <v>1845200</v>
      </c>
      <c r="J3" s="18">
        <f>I3/2000</f>
        <v>922.6</v>
      </c>
    </row>
    <row r="4" ht="33" customHeight="true" spans="1:10">
      <c r="A4" s="7"/>
      <c r="B4" s="8" t="s">
        <v>27</v>
      </c>
      <c r="C4" s="8"/>
      <c r="D4" s="8">
        <v>10</v>
      </c>
      <c r="E4" s="8">
        <v>2500</v>
      </c>
      <c r="F4" s="8" t="s">
        <v>26</v>
      </c>
      <c r="G4" s="8">
        <v>7</v>
      </c>
      <c r="H4" s="8">
        <f t="shared" si="0"/>
        <v>175000</v>
      </c>
      <c r="I4" s="8"/>
      <c r="J4" s="18"/>
    </row>
    <row r="5" ht="33" customHeight="true" spans="1:10">
      <c r="A5" s="7"/>
      <c r="B5" s="8" t="s">
        <v>28</v>
      </c>
      <c r="C5" s="8"/>
      <c r="D5" s="8">
        <v>10</v>
      </c>
      <c r="E5" s="8">
        <v>5000</v>
      </c>
      <c r="F5" s="8" t="s">
        <v>26</v>
      </c>
      <c r="G5" s="8">
        <v>7</v>
      </c>
      <c r="H5" s="8">
        <f t="shared" si="0"/>
        <v>350000</v>
      </c>
      <c r="I5" s="8"/>
      <c r="J5" s="18"/>
    </row>
    <row r="6" ht="33" customHeight="true" spans="1:10">
      <c r="A6" s="7"/>
      <c r="B6" s="8" t="s">
        <v>29</v>
      </c>
      <c r="C6" s="8"/>
      <c r="D6" s="8">
        <v>13</v>
      </c>
      <c r="E6" s="8">
        <v>5000</v>
      </c>
      <c r="F6" s="8" t="s">
        <v>26</v>
      </c>
      <c r="G6" s="8">
        <v>1</v>
      </c>
      <c r="H6" s="8">
        <f t="shared" si="0"/>
        <v>65000</v>
      </c>
      <c r="I6" s="8"/>
      <c r="J6" s="18"/>
    </row>
    <row r="7" ht="33" customHeight="true" spans="1:10">
      <c r="A7" s="7"/>
      <c r="B7" s="8" t="s">
        <v>30</v>
      </c>
      <c r="C7" s="8"/>
      <c r="D7" s="8">
        <v>2000</v>
      </c>
      <c r="E7" s="8">
        <v>24</v>
      </c>
      <c r="F7" s="8" t="s">
        <v>31</v>
      </c>
      <c r="G7" s="8">
        <v>6</v>
      </c>
      <c r="H7" s="8">
        <f t="shared" si="0"/>
        <v>288000</v>
      </c>
      <c r="I7" s="8"/>
      <c r="J7" s="18"/>
    </row>
    <row r="8" ht="33" customHeight="true" spans="1:10">
      <c r="A8" s="7"/>
      <c r="B8" s="8" t="s">
        <v>32</v>
      </c>
      <c r="C8" s="8"/>
      <c r="D8" s="8">
        <v>3000</v>
      </c>
      <c r="E8" s="8">
        <v>1</v>
      </c>
      <c r="F8" s="8" t="s">
        <v>33</v>
      </c>
      <c r="G8" s="8">
        <v>6</v>
      </c>
      <c r="H8" s="8">
        <f t="shared" si="0"/>
        <v>18000</v>
      </c>
      <c r="I8" s="8"/>
      <c r="J8" s="18"/>
    </row>
    <row r="9" ht="33" customHeight="true" spans="1:10">
      <c r="A9" s="7"/>
      <c r="B9" s="8" t="s">
        <v>34</v>
      </c>
      <c r="C9" s="8"/>
      <c r="D9" s="8">
        <v>600</v>
      </c>
      <c r="E9" s="8">
        <v>60</v>
      </c>
      <c r="F9" s="8" t="s">
        <v>35</v>
      </c>
      <c r="G9" s="8">
        <v>1</v>
      </c>
      <c r="H9" s="8">
        <f t="shared" si="0"/>
        <v>36000</v>
      </c>
      <c r="I9" s="8"/>
      <c r="J9" s="18"/>
    </row>
    <row r="10" ht="33" customHeight="true" spans="1:10">
      <c r="A10" s="7"/>
      <c r="B10" s="8" t="s">
        <v>36</v>
      </c>
      <c r="C10" s="8"/>
      <c r="D10" s="8">
        <v>3000</v>
      </c>
      <c r="E10" s="8">
        <v>1</v>
      </c>
      <c r="F10" s="8" t="s">
        <v>37</v>
      </c>
      <c r="G10" s="8">
        <v>6</v>
      </c>
      <c r="H10" s="8">
        <f t="shared" si="0"/>
        <v>18000</v>
      </c>
      <c r="I10" s="8"/>
      <c r="J10" s="18"/>
    </row>
    <row r="11" ht="33" customHeight="true" spans="1:10">
      <c r="A11" s="7"/>
      <c r="B11" s="8" t="s">
        <v>38</v>
      </c>
      <c r="C11" s="8"/>
      <c r="D11" s="8">
        <v>3000</v>
      </c>
      <c r="E11" s="8">
        <v>1</v>
      </c>
      <c r="F11" s="8" t="s">
        <v>37</v>
      </c>
      <c r="G11" s="8">
        <v>6</v>
      </c>
      <c r="H11" s="8">
        <f t="shared" si="0"/>
        <v>18000</v>
      </c>
      <c r="I11" s="8"/>
      <c r="J11" s="18"/>
    </row>
    <row r="12" ht="33" customHeight="true" spans="1:10">
      <c r="A12" s="7"/>
      <c r="B12" s="8" t="s">
        <v>39</v>
      </c>
      <c r="C12" s="8"/>
      <c r="D12" s="8">
        <v>8000</v>
      </c>
      <c r="E12" s="8">
        <v>12</v>
      </c>
      <c r="F12" s="8" t="s">
        <v>35</v>
      </c>
      <c r="G12" s="8">
        <v>6</v>
      </c>
      <c r="H12" s="8">
        <f t="shared" si="0"/>
        <v>576000</v>
      </c>
      <c r="I12" s="8"/>
      <c r="J12" s="18"/>
    </row>
    <row r="13" ht="33" customHeight="true" spans="1:10">
      <c r="A13" s="7"/>
      <c r="B13" s="8" t="s">
        <v>40</v>
      </c>
      <c r="C13" s="8"/>
      <c r="D13" s="8">
        <v>200</v>
      </c>
      <c r="E13" s="8">
        <v>1</v>
      </c>
      <c r="F13" s="8" t="s">
        <v>37</v>
      </c>
      <c r="G13" s="8">
        <v>6</v>
      </c>
      <c r="H13" s="8">
        <f t="shared" si="0"/>
        <v>1200</v>
      </c>
      <c r="I13" s="8"/>
      <c r="J13" s="18"/>
    </row>
    <row r="14" s="1" customFormat="true" ht="21" customHeight="true" spans="1:10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ht="33" customHeight="true" spans="1:10">
      <c r="A15" s="6" t="s">
        <v>1</v>
      </c>
      <c r="B15" s="6" t="s">
        <v>16</v>
      </c>
      <c r="C15" s="6"/>
      <c r="D15" s="6" t="s">
        <v>17</v>
      </c>
      <c r="E15" s="6" t="s">
        <v>18</v>
      </c>
      <c r="F15" s="6" t="s">
        <v>19</v>
      </c>
      <c r="G15" s="6" t="s">
        <v>20</v>
      </c>
      <c r="H15" s="6" t="s">
        <v>21</v>
      </c>
      <c r="I15" s="6" t="s">
        <v>22</v>
      </c>
      <c r="J15" s="26" t="s">
        <v>23</v>
      </c>
    </row>
    <row r="16" ht="33" customHeight="true" spans="1:10">
      <c r="A16" s="11" t="s">
        <v>41</v>
      </c>
      <c r="B16" s="12" t="s">
        <v>42</v>
      </c>
      <c r="C16" s="13" t="s">
        <v>43</v>
      </c>
      <c r="D16" s="14">
        <v>2000</v>
      </c>
      <c r="E16" s="13">
        <v>4</v>
      </c>
      <c r="F16" s="24" t="s">
        <v>44</v>
      </c>
      <c r="G16" s="13">
        <v>3</v>
      </c>
      <c r="H16" s="24">
        <f t="shared" ref="H16:H34" si="1">D16*E16*G16</f>
        <v>24000</v>
      </c>
      <c r="I16" s="27">
        <f>SUM(H16:H34)</f>
        <v>1103600</v>
      </c>
      <c r="J16" s="18">
        <f>I16/2000</f>
        <v>551.8</v>
      </c>
    </row>
    <row r="17" ht="33" customHeight="true" spans="1:10">
      <c r="A17" s="11"/>
      <c r="B17" s="15"/>
      <c r="C17" s="16" t="s">
        <v>45</v>
      </c>
      <c r="D17" s="17">
        <v>500</v>
      </c>
      <c r="E17" s="16">
        <v>6</v>
      </c>
      <c r="F17" s="18" t="s">
        <v>46</v>
      </c>
      <c r="G17" s="16">
        <v>6</v>
      </c>
      <c r="H17" s="18">
        <f t="shared" si="1"/>
        <v>18000</v>
      </c>
      <c r="I17" s="27"/>
      <c r="J17" s="18"/>
    </row>
    <row r="18" ht="33" customHeight="true" spans="1:10">
      <c r="A18" s="11"/>
      <c r="B18" s="15"/>
      <c r="C18" s="16" t="s">
        <v>47</v>
      </c>
      <c r="D18" s="17">
        <v>5000</v>
      </c>
      <c r="E18" s="16">
        <v>2</v>
      </c>
      <c r="F18" s="18" t="s">
        <v>48</v>
      </c>
      <c r="G18" s="16">
        <v>3</v>
      </c>
      <c r="H18" s="18">
        <f t="shared" si="1"/>
        <v>30000</v>
      </c>
      <c r="I18" s="27"/>
      <c r="J18" s="18"/>
    </row>
    <row r="19" ht="33" customHeight="true" spans="1:10">
      <c r="A19" s="11"/>
      <c r="B19" s="15"/>
      <c r="C19" s="16" t="s">
        <v>49</v>
      </c>
      <c r="D19" s="17">
        <v>1000</v>
      </c>
      <c r="E19" s="16">
        <v>2</v>
      </c>
      <c r="F19" s="18" t="s">
        <v>46</v>
      </c>
      <c r="G19" s="16">
        <v>6</v>
      </c>
      <c r="H19" s="18">
        <f t="shared" si="1"/>
        <v>12000</v>
      </c>
      <c r="I19" s="27"/>
      <c r="J19" s="18"/>
    </row>
    <row r="20" ht="33" customHeight="true" spans="1:10">
      <c r="A20" s="11"/>
      <c r="B20" s="15"/>
      <c r="C20" s="16" t="s">
        <v>50</v>
      </c>
      <c r="D20" s="17">
        <v>20000</v>
      </c>
      <c r="E20" s="16">
        <v>1</v>
      </c>
      <c r="F20" s="18" t="s">
        <v>51</v>
      </c>
      <c r="G20" s="16">
        <v>1</v>
      </c>
      <c r="H20" s="18">
        <f t="shared" si="1"/>
        <v>20000</v>
      </c>
      <c r="I20" s="27"/>
      <c r="J20" s="18"/>
    </row>
    <row r="21" ht="33" customHeight="true" spans="1:10">
      <c r="A21" s="11"/>
      <c r="B21" s="15"/>
      <c r="C21" s="16" t="s">
        <v>52</v>
      </c>
      <c r="D21" s="17">
        <v>1000</v>
      </c>
      <c r="E21" s="16">
        <v>10</v>
      </c>
      <c r="F21" s="18" t="s">
        <v>53</v>
      </c>
      <c r="G21" s="16">
        <v>6</v>
      </c>
      <c r="H21" s="18">
        <f t="shared" si="1"/>
        <v>60000</v>
      </c>
      <c r="I21" s="27"/>
      <c r="J21" s="18"/>
    </row>
    <row r="22" ht="33" customHeight="true" spans="1:10">
      <c r="A22" s="11"/>
      <c r="B22" s="15"/>
      <c r="C22" s="16" t="s">
        <v>54</v>
      </c>
      <c r="D22" s="17">
        <v>10000</v>
      </c>
      <c r="E22" s="16">
        <v>1</v>
      </c>
      <c r="F22" s="18" t="s">
        <v>51</v>
      </c>
      <c r="G22" s="16">
        <v>6</v>
      </c>
      <c r="H22" s="18">
        <f t="shared" si="1"/>
        <v>60000</v>
      </c>
      <c r="I22" s="27"/>
      <c r="J22" s="18"/>
    </row>
    <row r="23" ht="33" customHeight="true" spans="1:10">
      <c r="A23" s="11"/>
      <c r="B23" s="15" t="s">
        <v>55</v>
      </c>
      <c r="C23" s="18" t="s">
        <v>56</v>
      </c>
      <c r="D23" s="17">
        <v>600</v>
      </c>
      <c r="E23" s="18">
        <v>6</v>
      </c>
      <c r="F23" s="18" t="s">
        <v>46</v>
      </c>
      <c r="G23" s="18">
        <v>6</v>
      </c>
      <c r="H23" s="18">
        <f t="shared" si="1"/>
        <v>21600</v>
      </c>
      <c r="I23" s="27"/>
      <c r="J23" s="18"/>
    </row>
    <row r="24" ht="33" customHeight="true" spans="1:10">
      <c r="A24" s="11"/>
      <c r="B24" s="15"/>
      <c r="C24" s="16" t="s">
        <v>57</v>
      </c>
      <c r="D24" s="17">
        <v>1000</v>
      </c>
      <c r="E24" s="16">
        <v>2</v>
      </c>
      <c r="F24" s="18" t="s">
        <v>46</v>
      </c>
      <c r="G24" s="16">
        <v>6</v>
      </c>
      <c r="H24" s="18">
        <f t="shared" si="1"/>
        <v>12000</v>
      </c>
      <c r="I24" s="27"/>
      <c r="J24" s="18"/>
    </row>
    <row r="25" ht="33" customHeight="true" spans="1:10">
      <c r="A25" s="11"/>
      <c r="B25" s="15"/>
      <c r="C25" s="16" t="s">
        <v>58</v>
      </c>
      <c r="D25" s="17">
        <v>4000</v>
      </c>
      <c r="E25" s="16">
        <v>12</v>
      </c>
      <c r="F25" s="18" t="s">
        <v>51</v>
      </c>
      <c r="G25" s="16">
        <v>6</v>
      </c>
      <c r="H25" s="18">
        <f t="shared" si="1"/>
        <v>288000</v>
      </c>
      <c r="I25" s="27"/>
      <c r="J25" s="18"/>
    </row>
    <row r="26" ht="33" customHeight="true" spans="1:10">
      <c r="A26" s="11"/>
      <c r="B26" s="19" t="s">
        <v>59</v>
      </c>
      <c r="C26" s="16" t="s">
        <v>60</v>
      </c>
      <c r="D26" s="17">
        <v>10000</v>
      </c>
      <c r="E26" s="16">
        <v>6</v>
      </c>
      <c r="F26" s="18" t="s">
        <v>51</v>
      </c>
      <c r="G26" s="16">
        <v>1</v>
      </c>
      <c r="H26" s="18">
        <f t="shared" si="1"/>
        <v>60000</v>
      </c>
      <c r="I26" s="27"/>
      <c r="J26" s="18"/>
    </row>
    <row r="27" ht="33" customHeight="true" spans="1:10">
      <c r="A27" s="11"/>
      <c r="B27" s="20"/>
      <c r="C27" s="21" t="s">
        <v>61</v>
      </c>
      <c r="D27" s="17">
        <v>5000</v>
      </c>
      <c r="E27" s="16">
        <v>12</v>
      </c>
      <c r="F27" s="18" t="s">
        <v>51</v>
      </c>
      <c r="G27" s="16">
        <v>1</v>
      </c>
      <c r="H27" s="18">
        <f t="shared" si="1"/>
        <v>60000</v>
      </c>
      <c r="I27" s="27"/>
      <c r="J27" s="18"/>
    </row>
    <row r="28" ht="33" customHeight="true" spans="1:10">
      <c r="A28" s="11"/>
      <c r="B28" s="20"/>
      <c r="C28" s="21" t="s">
        <v>62</v>
      </c>
      <c r="D28" s="17">
        <v>5000</v>
      </c>
      <c r="E28" s="16">
        <v>12</v>
      </c>
      <c r="F28" s="18" t="s">
        <v>51</v>
      </c>
      <c r="G28" s="16">
        <v>1</v>
      </c>
      <c r="H28" s="18">
        <f t="shared" si="1"/>
        <v>60000</v>
      </c>
      <c r="I28" s="27"/>
      <c r="J28" s="18"/>
    </row>
    <row r="29" ht="33" customHeight="true" spans="1:10">
      <c r="A29" s="11"/>
      <c r="B29" s="20"/>
      <c r="C29" s="21" t="s">
        <v>63</v>
      </c>
      <c r="D29" s="17">
        <v>6000</v>
      </c>
      <c r="E29" s="16">
        <v>12</v>
      </c>
      <c r="F29" s="18" t="s">
        <v>51</v>
      </c>
      <c r="G29" s="16">
        <v>1</v>
      </c>
      <c r="H29" s="18">
        <f t="shared" si="1"/>
        <v>72000</v>
      </c>
      <c r="I29" s="27"/>
      <c r="J29" s="18"/>
    </row>
    <row r="30" ht="33" customHeight="true" spans="1:10">
      <c r="A30" s="11"/>
      <c r="B30" s="20"/>
      <c r="C30" s="21" t="s">
        <v>64</v>
      </c>
      <c r="D30" s="17">
        <v>5000</v>
      </c>
      <c r="E30" s="16">
        <v>12</v>
      </c>
      <c r="F30" s="18" t="s">
        <v>51</v>
      </c>
      <c r="G30" s="16">
        <v>1</v>
      </c>
      <c r="H30" s="18">
        <f t="shared" si="1"/>
        <v>60000</v>
      </c>
      <c r="I30" s="27"/>
      <c r="J30" s="18"/>
    </row>
    <row r="31" ht="33" customHeight="true" spans="1:10">
      <c r="A31" s="11"/>
      <c r="B31" s="22"/>
      <c r="C31" s="21" t="s">
        <v>65</v>
      </c>
      <c r="D31" s="17">
        <v>7000</v>
      </c>
      <c r="E31" s="16">
        <v>12</v>
      </c>
      <c r="F31" s="18" t="s">
        <v>51</v>
      </c>
      <c r="G31" s="16">
        <v>1</v>
      </c>
      <c r="H31" s="18">
        <f t="shared" si="1"/>
        <v>84000</v>
      </c>
      <c r="I31" s="27"/>
      <c r="J31" s="18"/>
    </row>
    <row r="32" ht="33" customHeight="true" spans="1:10">
      <c r="A32" s="11"/>
      <c r="B32" s="23" t="s">
        <v>66</v>
      </c>
      <c r="C32" s="16" t="s">
        <v>67</v>
      </c>
      <c r="D32" s="17">
        <v>25</v>
      </c>
      <c r="E32" s="16">
        <v>300</v>
      </c>
      <c r="F32" s="18" t="s">
        <v>35</v>
      </c>
      <c r="G32" s="16">
        <v>6</v>
      </c>
      <c r="H32" s="18">
        <f t="shared" si="1"/>
        <v>45000</v>
      </c>
      <c r="I32" s="27"/>
      <c r="J32" s="18"/>
    </row>
    <row r="33" ht="33" customHeight="true" spans="1:10">
      <c r="A33" s="11"/>
      <c r="B33" s="23"/>
      <c r="C33" s="16" t="s">
        <v>68</v>
      </c>
      <c r="D33" s="17">
        <v>15</v>
      </c>
      <c r="E33" s="16">
        <v>500</v>
      </c>
      <c r="F33" s="18" t="s">
        <v>35</v>
      </c>
      <c r="G33" s="16">
        <v>6</v>
      </c>
      <c r="H33" s="18">
        <f t="shared" si="1"/>
        <v>45000</v>
      </c>
      <c r="I33" s="27"/>
      <c r="J33" s="18"/>
    </row>
    <row r="34" ht="33" customHeight="true" spans="1:10">
      <c r="A34" s="11"/>
      <c r="B34" s="23"/>
      <c r="C34" s="16" t="s">
        <v>69</v>
      </c>
      <c r="D34" s="17">
        <v>300</v>
      </c>
      <c r="E34" s="16">
        <v>40</v>
      </c>
      <c r="F34" s="18" t="s">
        <v>35</v>
      </c>
      <c r="G34" s="16">
        <v>6</v>
      </c>
      <c r="H34" s="18">
        <f t="shared" si="1"/>
        <v>72000</v>
      </c>
      <c r="I34" s="27"/>
      <c r="J34" s="18"/>
    </row>
    <row r="35" ht="33" customHeight="true" spans="1:10">
      <c r="A35" s="6" t="s">
        <v>22</v>
      </c>
      <c r="B35" s="6"/>
      <c r="C35" s="6"/>
      <c r="D35" s="6"/>
      <c r="E35" s="6"/>
      <c r="F35" s="6"/>
      <c r="G35" s="6"/>
      <c r="H35" s="6"/>
      <c r="I35" s="28">
        <f>SUM(I3:I34)</f>
        <v>2948800</v>
      </c>
      <c r="J35" s="18">
        <f>SUM(J3:J34)</f>
        <v>1474.4</v>
      </c>
    </row>
  </sheetData>
  <mergeCells count="25">
    <mergeCell ref="A1:J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5:C15"/>
    <mergeCell ref="A35:H35"/>
    <mergeCell ref="A3:A13"/>
    <mergeCell ref="A16:A34"/>
    <mergeCell ref="B16:B22"/>
    <mergeCell ref="B23:B25"/>
    <mergeCell ref="B26:B31"/>
    <mergeCell ref="B32:B34"/>
    <mergeCell ref="I3:I13"/>
    <mergeCell ref="I16:I34"/>
    <mergeCell ref="J3:J13"/>
    <mergeCell ref="J16:J34"/>
  </mergeCells>
  <printOptions horizontalCentered="true" verticalCentered="true"/>
  <pageMargins left="0.751388888888889" right="0.751388888888889" top="1" bottom="1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搭建费用清单</vt:lpstr>
      <vt:lpstr>5千平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admin001</cp:lastModifiedBy>
  <dcterms:created xsi:type="dcterms:W3CDTF">2024-08-27T03:33:00Z</dcterms:created>
  <dcterms:modified xsi:type="dcterms:W3CDTF">2025-04-30T15:47:48Z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F0D72A151A934F7F9C46164103BC1587_13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